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EUR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<sst xmlns="http://schemas.openxmlformats.org/spreadsheetml/2006/main" count="87" uniqueCount="86">
  <si>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                        Majandustegevusest laekuvad tulud kokku</t>
  </si>
  <si>
    <t>1.1</t>
  </si>
  <si>
    <t>Konverentsiteenused</t>
  </si>
  <si>
    <t>1.2</t>
  </si>
  <si>
    <t>1.3</t>
  </si>
  <si>
    <t>1.4</t>
  </si>
  <si>
    <t>Kirjastustegevus</t>
  </si>
  <si>
    <t>1.5</t>
  </si>
  <si>
    <t>Infoteenused</t>
  </si>
  <si>
    <t>1.6</t>
  </si>
  <si>
    <t>Ajakirja "Raamatukogu" müük</t>
  </si>
  <si>
    <t>1.7</t>
  </si>
  <si>
    <t>1.8</t>
  </si>
  <si>
    <t>1.9</t>
  </si>
  <si>
    <t>1.10</t>
  </si>
  <si>
    <t>Näituseteenused</t>
  </si>
  <si>
    <t>2</t>
  </si>
  <si>
    <t xml:space="preserve">Sihtfinantseerimine Euroopa Liidu infokeskuse tegevuseks </t>
  </si>
  <si>
    <t>3</t>
  </si>
  <si>
    <t>4</t>
  </si>
  <si>
    <t>5</t>
  </si>
  <si>
    <t>TULUD KOKKU</t>
  </si>
  <si>
    <t xml:space="preserve">                    Kulu</t>
  </si>
  <si>
    <t>Kulud maj.tuludest</t>
  </si>
  <si>
    <t>EL infokeskus</t>
  </si>
  <si>
    <t>Kulud kokku</t>
  </si>
  <si>
    <t>töötasu</t>
  </si>
  <si>
    <t xml:space="preserve">koolituskulud </t>
  </si>
  <si>
    <t>lähetuskulud</t>
  </si>
  <si>
    <t>Sõidukite ülalpidamiskulud</t>
  </si>
  <si>
    <t>Info-ja kommunikatsioonitehnoloogia kulud</t>
  </si>
  <si>
    <t>teavikute komplekteerimine</t>
  </si>
  <si>
    <t>autoriõiguse ja litsentside kulud</t>
  </si>
  <si>
    <t xml:space="preserve">Muud avalikkusele suunatud kulud </t>
  </si>
  <si>
    <t>Erimaterjalide kulud</t>
  </si>
  <si>
    <t>Pangalaen ja liisingud</t>
  </si>
  <si>
    <t>kingid ja vastuvõtukulud</t>
  </si>
  <si>
    <t xml:space="preserve">II KULUD </t>
  </si>
  <si>
    <t>Koolitusteenused</t>
  </si>
  <si>
    <t>EK projektide kulud</t>
  </si>
  <si>
    <t>erisoodustusmaksud</t>
  </si>
  <si>
    <t>I TULUD</t>
  </si>
  <si>
    <t xml:space="preserve">Jooksvad kulud riigieelarvest </t>
  </si>
  <si>
    <t>Kopeerimis- ja skaneerimisteenused</t>
  </si>
  <si>
    <t>Janne Andresoo</t>
  </si>
  <si>
    <t>Eesti Rahvusraamatukogu peadirektor</t>
  </si>
  <si>
    <t>Koostaja: Marika Lillepuu</t>
  </si>
  <si>
    <t>peaökonomist</t>
  </si>
  <si>
    <t>Ennistus- ja köitmisteenused</t>
  </si>
  <si>
    <t>Põhivara soetamine (investeeringud)</t>
  </si>
  <si>
    <t>teavikute postikulud</t>
  </si>
  <si>
    <t>Inventari (alla 1900€ ) kulud</t>
  </si>
  <si>
    <t>Masinad, seadmed ja inventar (üle 1900€)</t>
  </si>
  <si>
    <t>EK projekt EOD</t>
  </si>
  <si>
    <t>Muud teenused ( CENLi leping jm)</t>
  </si>
  <si>
    <t>6</t>
  </si>
  <si>
    <t>EK projekt NEO</t>
  </si>
  <si>
    <t>7</t>
  </si>
  <si>
    <t>EK projekt EAW</t>
  </si>
  <si>
    <t>8</t>
  </si>
  <si>
    <r>
      <t xml:space="preserve">EK sihtfinantseering projektile </t>
    </r>
    <r>
      <rPr>
        <i/>
        <sz val="12"/>
        <rFont val="Arial"/>
        <family val="0"/>
      </rPr>
      <t>eBooks on Demand</t>
    </r>
    <r>
      <rPr>
        <sz val="12"/>
        <rFont val="Arial"/>
        <family val="0"/>
      </rPr>
      <t xml:space="preserve"> (EoD)</t>
    </r>
  </si>
  <si>
    <r>
      <t xml:space="preserve">EK sihtfinantseering projektile </t>
    </r>
    <r>
      <rPr>
        <i/>
        <sz val="12"/>
        <rFont val="Arial"/>
        <family val="0"/>
      </rPr>
      <t xml:space="preserve">Newspapes Online </t>
    </r>
    <r>
      <rPr>
        <sz val="12"/>
        <rFont val="Arial"/>
        <family val="0"/>
      </rPr>
      <t>(NEO)</t>
    </r>
  </si>
  <si>
    <r>
      <t xml:space="preserve">EK sihtfinantseering projektile </t>
    </r>
    <r>
      <rPr>
        <i/>
        <sz val="12"/>
        <rFont val="Arial"/>
        <family val="0"/>
      </rPr>
      <t xml:space="preserve">Europeana Awareness </t>
    </r>
    <r>
      <rPr>
        <sz val="12"/>
        <rFont val="Arial"/>
        <family val="0"/>
      </rPr>
      <t>(EAW)</t>
    </r>
  </si>
  <si>
    <t>elekter</t>
  </si>
  <si>
    <t>küte</t>
  </si>
  <si>
    <t>teavikute köitematerjalid</t>
  </si>
  <si>
    <t>sotsiaal- ja töötuskindlustusmaks</t>
  </si>
  <si>
    <t xml:space="preserve">Üüritulu </t>
  </si>
  <si>
    <t>9</t>
  </si>
  <si>
    <t>EK sihtfinantseering projektile 4c</t>
  </si>
  <si>
    <t>EK projekt 4c</t>
  </si>
  <si>
    <t xml:space="preserve">Investeeringud </t>
  </si>
  <si>
    <t xml:space="preserve">Sihtotstarbelised eraldised tegevuskuludeks     </t>
  </si>
  <si>
    <t xml:space="preserve">Sihtotstarbelised eraldised põhivara soetamiseks ja hoone renoveerimiseks </t>
  </si>
  <si>
    <r>
      <t xml:space="preserve">Sihtotstarbelised eraldised põhivara soetamiseks </t>
    </r>
    <r>
      <rPr>
        <b/>
        <sz val="12"/>
        <rFont val="Arial"/>
        <family val="2"/>
      </rPr>
      <t>e-raamatukogule</t>
    </r>
  </si>
  <si>
    <t>Personalikulud, sh</t>
  </si>
  <si>
    <t>Kinnistu ja ruumide majandamiskulud, sh</t>
  </si>
  <si>
    <t>Teavikud ja kunstiesemed, sh</t>
  </si>
  <si>
    <t>Administreerimiskulud, sh</t>
  </si>
  <si>
    <t>vesi ja kanalisatsioon</t>
  </si>
  <si>
    <t>RR nõukogu juhtimistasu</t>
  </si>
  <si>
    <t>KINNITATUD</t>
  </si>
  <si>
    <t>RRi nõukogu</t>
  </si>
  <si>
    <t>16. detsembri 2013.a</t>
  </si>
  <si>
    <t>otsusega nr 13</t>
  </si>
  <si>
    <t xml:space="preserve">EESTI RAHVUSRAAMATUKOGU 2014.a tulude-kulude eelarve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</si>
</sst>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_);_(* \(#,##0\);_(* &quot;-&quot;_);_(@_)"/>
    <numFmt numFmtId="173" formatCode="#,##0.0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0"/>
      <color indexed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9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7" fillId="0" borderId="13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3" fontId="9" fillId="0" borderId="25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2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L45" sqref="L45"/>
    </sheetView>
  </sheetViews>
  <sheetFormatPr defaultColWidth="9.140625" defaultRowHeight="12.75"/>
  <cols>
    <col min="1" max="1" width="5.421875" style="0" customWidth="1"/>
    <col min="2" max="2" width="46.57421875" style="0" customWidth="1"/>
    <col min="3" max="3" width="11.57421875" style="0" customWidth="1"/>
    <col min="4" max="4" width="9.8515625" style="0" customWidth="1"/>
    <col min="5" max="5" width="9.7109375" style="0" customWidth="1"/>
    <col min="6" max="6" width="9.28125" style="0" customWidth="1"/>
    <col min="7" max="7" width="8.140625" style="0" customWidth="1"/>
    <col min="8" max="9" width="8.7109375" style="0" customWidth="1"/>
    <col min="10" max="10" width="8.140625" style="0" customWidth="1"/>
    <col min="11" max="11" width="11.140625" style="0" customWidth="1"/>
    <col min="12" max="12" width="9.7109375" style="0" customWidth="1"/>
  </cols>
  <sheetData>
    <row r="1" spans="1:11" ht="15">
      <c r="A1" s="60" t="s">
        <v>85</v>
      </c>
      <c r="B1" s="60"/>
      <c r="C1" s="60"/>
      <c r="D1" s="60"/>
      <c r="E1" s="60"/>
      <c r="F1" s="60"/>
      <c r="G1" s="7"/>
      <c r="H1" s="90" t="s">
        <v>81</v>
      </c>
      <c r="I1" s="6"/>
      <c r="J1" s="6"/>
      <c r="K1" s="6"/>
    </row>
    <row r="2" spans="1:11" ht="15">
      <c r="A2" s="7"/>
      <c r="B2" s="91"/>
      <c r="C2" s="91"/>
      <c r="D2" s="91"/>
      <c r="E2" s="91"/>
      <c r="F2" s="91"/>
      <c r="G2" s="8"/>
      <c r="H2" s="89" t="s">
        <v>82</v>
      </c>
      <c r="I2" s="70"/>
      <c r="J2" s="70"/>
      <c r="K2" s="55"/>
    </row>
    <row r="3" spans="1:12" ht="15.75" thickBot="1">
      <c r="A3" s="6"/>
      <c r="B3" s="91" t="s">
        <v>41</v>
      </c>
      <c r="C3" s="91"/>
      <c r="D3" s="91"/>
      <c r="E3" s="91"/>
      <c r="F3" s="91"/>
      <c r="G3" s="8"/>
      <c r="H3" s="89" t="s">
        <v>83</v>
      </c>
      <c r="I3" s="70"/>
      <c r="J3" s="70"/>
      <c r="K3" s="55"/>
      <c r="L3" s="1"/>
    </row>
    <row r="4" spans="1:12" ht="15.75" thickBot="1">
      <c r="A4" s="9">
        <v>1</v>
      </c>
      <c r="B4" s="10" t="s">
        <v>0</v>
      </c>
      <c r="C4" s="11">
        <f>SUM(C5:C8,C9:C14)</f>
        <v>615820</v>
      </c>
      <c r="H4" s="6" t="s">
        <v>84</v>
      </c>
      <c r="L4" s="1"/>
    </row>
    <row r="5" spans="1:12" ht="15">
      <c r="A5" s="13" t="s">
        <v>1</v>
      </c>
      <c r="B5" s="14" t="s">
        <v>2</v>
      </c>
      <c r="C5" s="15">
        <v>150000</v>
      </c>
      <c r="L5" s="1"/>
    </row>
    <row r="6" spans="1:12" ht="15">
      <c r="A6" s="17" t="s">
        <v>3</v>
      </c>
      <c r="B6" s="18" t="s">
        <v>43</v>
      </c>
      <c r="C6" s="19">
        <v>95000</v>
      </c>
      <c r="L6" s="1"/>
    </row>
    <row r="7" spans="1:12" ht="15">
      <c r="A7" s="17" t="s">
        <v>4</v>
      </c>
      <c r="B7" s="18" t="s">
        <v>6</v>
      </c>
      <c r="C7" s="19">
        <v>29000</v>
      </c>
      <c r="L7" s="1"/>
    </row>
    <row r="8" spans="1:12" ht="15">
      <c r="A8" s="17" t="s">
        <v>5</v>
      </c>
      <c r="B8" s="18" t="s">
        <v>8</v>
      </c>
      <c r="C8" s="20">
        <v>9500</v>
      </c>
      <c r="L8" s="1"/>
    </row>
    <row r="9" spans="1:12" ht="15">
      <c r="A9" s="17" t="s">
        <v>7</v>
      </c>
      <c r="B9" s="18" t="s">
        <v>10</v>
      </c>
      <c r="C9" s="20">
        <v>11820</v>
      </c>
      <c r="L9" s="1"/>
    </row>
    <row r="10" spans="1:12" ht="15">
      <c r="A10" s="17" t="s">
        <v>9</v>
      </c>
      <c r="B10" s="18" t="s">
        <v>48</v>
      </c>
      <c r="C10" s="19">
        <v>30000</v>
      </c>
      <c r="L10" s="1"/>
    </row>
    <row r="11" spans="1:12" ht="15">
      <c r="A11" s="17" t="s">
        <v>11</v>
      </c>
      <c r="B11" s="18" t="s">
        <v>67</v>
      </c>
      <c r="C11" s="20">
        <v>268500</v>
      </c>
      <c r="L11" s="1"/>
    </row>
    <row r="12" spans="1:12" ht="15">
      <c r="A12" s="21" t="s">
        <v>12</v>
      </c>
      <c r="B12" s="22" t="s">
        <v>15</v>
      </c>
      <c r="C12" s="20">
        <v>8500</v>
      </c>
      <c r="L12" s="1"/>
    </row>
    <row r="13" spans="1:12" ht="15">
      <c r="A13" s="21" t="s">
        <v>13</v>
      </c>
      <c r="B13" s="23" t="s">
        <v>38</v>
      </c>
      <c r="C13" s="20">
        <v>12500</v>
      </c>
      <c r="L13" s="1"/>
    </row>
    <row r="14" spans="1:12" ht="15">
      <c r="A14" s="21" t="s">
        <v>14</v>
      </c>
      <c r="B14" s="24" t="s">
        <v>54</v>
      </c>
      <c r="C14" s="20">
        <v>1000</v>
      </c>
      <c r="L14" s="1"/>
    </row>
    <row r="15" spans="1:12" ht="30.75">
      <c r="A15" s="17" t="s">
        <v>16</v>
      </c>
      <c r="B15" s="25" t="s">
        <v>17</v>
      </c>
      <c r="C15" s="20">
        <v>79365</v>
      </c>
      <c r="D15" s="16"/>
      <c r="E15" s="16"/>
      <c r="F15" s="16"/>
      <c r="G15" s="16"/>
      <c r="H15" s="16"/>
      <c r="I15" s="16"/>
      <c r="J15" s="16"/>
      <c r="K15" s="6"/>
      <c r="L15" s="1"/>
    </row>
    <row r="16" spans="1:12" ht="30.75">
      <c r="A16" s="26" t="s">
        <v>18</v>
      </c>
      <c r="B16" s="26" t="s">
        <v>60</v>
      </c>
      <c r="C16" s="27">
        <v>17504</v>
      </c>
      <c r="D16" s="28"/>
      <c r="E16" s="28"/>
      <c r="F16" s="16"/>
      <c r="G16" s="16"/>
      <c r="H16" s="16"/>
      <c r="I16" s="16"/>
      <c r="J16" s="16"/>
      <c r="K16" s="6"/>
      <c r="L16" s="1"/>
    </row>
    <row r="17" spans="1:12" ht="30.75">
      <c r="A17" s="29" t="s">
        <v>19</v>
      </c>
      <c r="B17" s="26" t="s">
        <v>61</v>
      </c>
      <c r="C17" s="19">
        <v>29250</v>
      </c>
      <c r="D17" s="28"/>
      <c r="E17" s="28"/>
      <c r="F17" s="16"/>
      <c r="G17" s="16"/>
      <c r="H17" s="16"/>
      <c r="I17" s="16"/>
      <c r="J17" s="16"/>
      <c r="K17" s="6"/>
      <c r="L17" s="1"/>
    </row>
    <row r="18" spans="1:12" ht="30.75">
      <c r="A18" s="29" t="s">
        <v>20</v>
      </c>
      <c r="B18" s="29" t="s">
        <v>62</v>
      </c>
      <c r="C18" s="19">
        <v>2413</v>
      </c>
      <c r="D18" s="28"/>
      <c r="E18" s="28"/>
      <c r="F18" s="16"/>
      <c r="G18" s="16"/>
      <c r="H18" s="16"/>
      <c r="I18" s="16"/>
      <c r="J18" s="16"/>
      <c r="K18" s="6"/>
      <c r="L18" s="1"/>
    </row>
    <row r="19" spans="1:12" ht="15.75" thickBot="1">
      <c r="A19" s="26" t="s">
        <v>55</v>
      </c>
      <c r="B19" s="26" t="s">
        <v>69</v>
      </c>
      <c r="C19" s="27">
        <v>36800</v>
      </c>
      <c r="D19" s="66"/>
      <c r="E19" s="28"/>
      <c r="F19" s="16"/>
      <c r="G19" s="16"/>
      <c r="H19" s="16"/>
      <c r="I19" s="16"/>
      <c r="J19" s="16"/>
      <c r="K19" s="6"/>
      <c r="L19" s="1"/>
    </row>
    <row r="20" spans="1:12" ht="31.5" thickBot="1">
      <c r="A20" s="64" t="s">
        <v>57</v>
      </c>
      <c r="B20" s="65" t="s">
        <v>72</v>
      </c>
      <c r="C20" s="72">
        <v>5243753</v>
      </c>
      <c r="D20" s="30"/>
      <c r="E20" s="12"/>
      <c r="F20" s="12"/>
      <c r="G20" s="12"/>
      <c r="H20" s="12"/>
      <c r="I20" s="12"/>
      <c r="J20" s="12"/>
      <c r="K20" s="31"/>
      <c r="L20" s="1"/>
    </row>
    <row r="21" spans="1:12" ht="31.5" thickBot="1">
      <c r="A21" s="32" t="s">
        <v>59</v>
      </c>
      <c r="B21" s="33" t="s">
        <v>74</v>
      </c>
      <c r="C21" s="71">
        <v>32000</v>
      </c>
      <c r="D21" s="30"/>
      <c r="E21" s="12"/>
      <c r="F21" s="12"/>
      <c r="G21" s="12"/>
      <c r="H21" s="12"/>
      <c r="I21" s="12"/>
      <c r="J21" s="12"/>
      <c r="K21" s="6"/>
      <c r="L21" s="1"/>
    </row>
    <row r="22" spans="1:12" ht="31.5" thickBot="1">
      <c r="A22" s="32" t="s">
        <v>68</v>
      </c>
      <c r="B22" s="33" t="s">
        <v>73</v>
      </c>
      <c r="C22" s="71">
        <v>76850</v>
      </c>
      <c r="D22" s="30"/>
      <c r="E22" s="12"/>
      <c r="F22" s="12"/>
      <c r="G22" s="12"/>
      <c r="H22" s="12"/>
      <c r="I22" s="12"/>
      <c r="J22" s="12"/>
      <c r="K22" s="6"/>
      <c r="L22" s="1"/>
    </row>
    <row r="23" spans="1:12" ht="15.75" thickBot="1">
      <c r="A23" s="87"/>
      <c r="B23" s="88" t="s">
        <v>21</v>
      </c>
      <c r="C23" s="71">
        <f>SUM(C4,C15:C22)</f>
        <v>6133755</v>
      </c>
      <c r="D23" s="12"/>
      <c r="E23" s="12"/>
      <c r="F23" s="92"/>
      <c r="G23" s="92"/>
      <c r="H23" s="92"/>
      <c r="I23" s="92"/>
      <c r="J23" s="92"/>
      <c r="K23" s="92"/>
      <c r="L23" s="1"/>
    </row>
    <row r="24" spans="1:12" ht="15">
      <c r="A24" s="35"/>
      <c r="B24" s="36"/>
      <c r="C24" s="12"/>
      <c r="D24" s="12"/>
      <c r="E24" s="12"/>
      <c r="F24" s="34"/>
      <c r="G24" s="34"/>
      <c r="H24" s="34"/>
      <c r="I24" s="34"/>
      <c r="J24" s="34"/>
      <c r="K24" s="34"/>
      <c r="L24" s="1"/>
    </row>
    <row r="25" spans="1:12" ht="15">
      <c r="A25" s="35"/>
      <c r="B25" s="36"/>
      <c r="C25" s="12"/>
      <c r="D25" s="12"/>
      <c r="E25" s="12"/>
      <c r="F25" s="34"/>
      <c r="G25" s="34"/>
      <c r="H25" s="34"/>
      <c r="I25" s="34"/>
      <c r="J25" s="34"/>
      <c r="K25" s="34"/>
      <c r="L25" s="1"/>
    </row>
    <row r="26" spans="1:12" ht="15">
      <c r="A26" s="35"/>
      <c r="B26" s="36"/>
      <c r="C26" s="12"/>
      <c r="D26" s="12"/>
      <c r="E26" s="12"/>
      <c r="F26" s="34"/>
      <c r="G26" s="34"/>
      <c r="H26" s="34"/>
      <c r="I26" s="34"/>
      <c r="J26" s="34"/>
      <c r="K26" s="34"/>
      <c r="L26" s="1"/>
    </row>
    <row r="27" spans="1:12" ht="15">
      <c r="A27" s="35"/>
      <c r="B27" s="36" t="s">
        <v>37</v>
      </c>
      <c r="C27" s="16"/>
      <c r="D27" s="16"/>
      <c r="E27" s="12"/>
      <c r="F27" s="12"/>
      <c r="G27" s="12"/>
      <c r="H27" s="12"/>
      <c r="I27" s="12"/>
      <c r="J27" s="12"/>
      <c r="K27" s="6"/>
      <c r="L27" s="67"/>
    </row>
    <row r="28" spans="1:12" ht="62.25" thickBot="1">
      <c r="A28" s="37"/>
      <c r="B28" s="38" t="s">
        <v>22</v>
      </c>
      <c r="C28" s="39" t="s">
        <v>42</v>
      </c>
      <c r="D28" s="39" t="s">
        <v>71</v>
      </c>
      <c r="E28" s="39" t="s">
        <v>23</v>
      </c>
      <c r="F28" s="39" t="s">
        <v>24</v>
      </c>
      <c r="G28" s="40" t="s">
        <v>53</v>
      </c>
      <c r="H28" s="40" t="s">
        <v>56</v>
      </c>
      <c r="I28" s="40" t="s">
        <v>58</v>
      </c>
      <c r="J28" s="40" t="s">
        <v>70</v>
      </c>
      <c r="K28" s="39" t="s">
        <v>25</v>
      </c>
      <c r="L28" s="1"/>
    </row>
    <row r="29" spans="1:12" ht="15.75" thickBot="1">
      <c r="A29" s="41">
        <v>1</v>
      </c>
      <c r="B29" s="42" t="s">
        <v>75</v>
      </c>
      <c r="C29" s="43">
        <f>SUM(C30:C34)</f>
        <v>3775474</v>
      </c>
      <c r="D29" s="43"/>
      <c r="E29" s="43">
        <f>SUM(E30:E34)</f>
        <v>221096</v>
      </c>
      <c r="F29" s="43">
        <f>SUM(F30:F34)</f>
        <v>58000</v>
      </c>
      <c r="G29" s="44"/>
      <c r="H29" s="44"/>
      <c r="I29" s="44"/>
      <c r="J29" s="44"/>
      <c r="K29" s="45">
        <f aca="true" t="shared" si="0" ref="K29:K55">SUM(C29:I29)</f>
        <v>4054570</v>
      </c>
      <c r="L29" s="1"/>
    </row>
    <row r="30" spans="1:12" ht="15">
      <c r="A30" s="46"/>
      <c r="B30" s="76" t="s">
        <v>26</v>
      </c>
      <c r="C30" s="74">
        <v>2815470</v>
      </c>
      <c r="D30" s="74"/>
      <c r="E30" s="74">
        <v>163871</v>
      </c>
      <c r="F30" s="74">
        <v>43284</v>
      </c>
      <c r="G30" s="80"/>
      <c r="H30" s="80"/>
      <c r="I30" s="80"/>
      <c r="J30" s="80"/>
      <c r="K30" s="74">
        <f t="shared" si="0"/>
        <v>3022625</v>
      </c>
      <c r="L30" s="2"/>
    </row>
    <row r="31" spans="1:12" ht="15">
      <c r="A31" s="47"/>
      <c r="B31" s="77" t="s">
        <v>66</v>
      </c>
      <c r="C31" s="75">
        <v>957260</v>
      </c>
      <c r="D31" s="75"/>
      <c r="E31" s="75">
        <v>54349</v>
      </c>
      <c r="F31" s="75">
        <v>14716</v>
      </c>
      <c r="G31" s="80"/>
      <c r="H31" s="80"/>
      <c r="I31" s="80"/>
      <c r="J31" s="80"/>
      <c r="K31" s="75">
        <f t="shared" si="0"/>
        <v>1026325</v>
      </c>
      <c r="L31" s="2"/>
    </row>
    <row r="32" spans="1:12" ht="15">
      <c r="A32" s="47"/>
      <c r="B32" s="77" t="s">
        <v>80</v>
      </c>
      <c r="C32" s="75"/>
      <c r="D32" s="75"/>
      <c r="E32" s="75">
        <v>2876</v>
      </c>
      <c r="F32" s="75"/>
      <c r="G32" s="80"/>
      <c r="H32" s="80"/>
      <c r="I32" s="80"/>
      <c r="J32" s="80"/>
      <c r="K32" s="75">
        <f t="shared" si="0"/>
        <v>2876</v>
      </c>
      <c r="L32" s="2"/>
    </row>
    <row r="33" spans="1:12" ht="15">
      <c r="A33" s="47"/>
      <c r="B33" s="77" t="s">
        <v>36</v>
      </c>
      <c r="C33" s="75">
        <v>2030</v>
      </c>
      <c r="D33" s="75"/>
      <c r="E33" s="75"/>
      <c r="F33" s="75"/>
      <c r="G33" s="80"/>
      <c r="H33" s="80"/>
      <c r="I33" s="80"/>
      <c r="J33" s="80"/>
      <c r="K33" s="75">
        <f t="shared" si="0"/>
        <v>2030</v>
      </c>
      <c r="L33" s="2"/>
    </row>
    <row r="34" spans="1:12" ht="15.75" thickBot="1">
      <c r="A34" s="37"/>
      <c r="B34" s="58" t="s">
        <v>40</v>
      </c>
      <c r="C34" s="59">
        <v>714</v>
      </c>
      <c r="D34" s="59"/>
      <c r="E34" s="59"/>
      <c r="F34" s="59"/>
      <c r="G34" s="81"/>
      <c r="H34" s="81"/>
      <c r="I34" s="81"/>
      <c r="J34" s="81"/>
      <c r="K34" s="59">
        <f t="shared" si="0"/>
        <v>714</v>
      </c>
      <c r="L34" s="2"/>
    </row>
    <row r="35" spans="1:12" ht="15.75" thickBot="1">
      <c r="A35" s="41">
        <v>2</v>
      </c>
      <c r="B35" s="48" t="s">
        <v>78</v>
      </c>
      <c r="C35" s="43">
        <v>44515</v>
      </c>
      <c r="D35" s="43"/>
      <c r="E35" s="43">
        <v>49964</v>
      </c>
      <c r="F35" s="43">
        <v>465</v>
      </c>
      <c r="G35" s="44"/>
      <c r="H35" s="44"/>
      <c r="I35" s="44"/>
      <c r="J35" s="44"/>
      <c r="K35" s="45">
        <f t="shared" si="0"/>
        <v>94944</v>
      </c>
      <c r="L35" s="2"/>
    </row>
    <row r="36" spans="1:12" ht="15">
      <c r="A36" s="46"/>
      <c r="B36" s="76" t="s">
        <v>28</v>
      </c>
      <c r="C36" s="74">
        <v>10865</v>
      </c>
      <c r="D36" s="74"/>
      <c r="E36" s="74">
        <v>17415</v>
      </c>
      <c r="F36" s="74"/>
      <c r="G36" s="80"/>
      <c r="H36" s="80"/>
      <c r="I36" s="80"/>
      <c r="J36" s="80"/>
      <c r="K36" s="74">
        <f t="shared" si="0"/>
        <v>28280</v>
      </c>
      <c r="L36" s="2"/>
    </row>
    <row r="37" spans="1:12" ht="15.75" thickBot="1">
      <c r="A37" s="47"/>
      <c r="B37" s="77" t="s">
        <v>27</v>
      </c>
      <c r="C37" s="75">
        <v>8480</v>
      </c>
      <c r="D37" s="75"/>
      <c r="E37" s="75">
        <v>13986</v>
      </c>
      <c r="F37" s="75">
        <v>465</v>
      </c>
      <c r="G37" s="80"/>
      <c r="H37" s="80"/>
      <c r="I37" s="80"/>
      <c r="J37" s="80"/>
      <c r="K37" s="75">
        <f t="shared" si="0"/>
        <v>22931</v>
      </c>
      <c r="L37" s="2"/>
    </row>
    <row r="38" spans="1:12" ht="15.75" thickBot="1">
      <c r="A38" s="41">
        <v>3</v>
      </c>
      <c r="B38" s="48" t="s">
        <v>76</v>
      </c>
      <c r="C38" s="43">
        <v>738844</v>
      </c>
      <c r="D38" s="43"/>
      <c r="E38" s="43">
        <v>253209</v>
      </c>
      <c r="F38" s="43"/>
      <c r="G38" s="44"/>
      <c r="H38" s="44"/>
      <c r="I38" s="44"/>
      <c r="J38" s="44"/>
      <c r="K38" s="45">
        <f t="shared" si="0"/>
        <v>992053</v>
      </c>
      <c r="L38" s="52"/>
    </row>
    <row r="39" spans="1:12" ht="15">
      <c r="A39" s="46"/>
      <c r="B39" s="78" t="s">
        <v>64</v>
      </c>
      <c r="C39" s="74">
        <v>214000</v>
      </c>
      <c r="D39" s="74"/>
      <c r="E39" s="74">
        <v>6000</v>
      </c>
      <c r="F39" s="74"/>
      <c r="G39" s="74"/>
      <c r="H39" s="74"/>
      <c r="I39" s="74"/>
      <c r="J39" s="74"/>
      <c r="K39" s="74">
        <f t="shared" si="0"/>
        <v>220000</v>
      </c>
      <c r="L39" s="55"/>
    </row>
    <row r="40" spans="1:12" ht="15">
      <c r="A40" s="47"/>
      <c r="B40" s="79" t="s">
        <v>63</v>
      </c>
      <c r="C40" s="75">
        <v>267804</v>
      </c>
      <c r="D40" s="75"/>
      <c r="E40" s="75">
        <v>38809</v>
      </c>
      <c r="F40" s="75"/>
      <c r="G40" s="75"/>
      <c r="H40" s="75"/>
      <c r="I40" s="75"/>
      <c r="J40" s="75"/>
      <c r="K40" s="75">
        <f t="shared" si="0"/>
        <v>306613</v>
      </c>
      <c r="L40" s="56"/>
    </row>
    <row r="41" spans="1:12" ht="15.75" thickBot="1">
      <c r="A41" s="37"/>
      <c r="B41" s="58" t="s">
        <v>79</v>
      </c>
      <c r="C41" s="59">
        <v>36480</v>
      </c>
      <c r="D41" s="59"/>
      <c r="E41" s="59">
        <v>5178</v>
      </c>
      <c r="F41" s="59"/>
      <c r="G41" s="59"/>
      <c r="H41" s="59"/>
      <c r="I41" s="59"/>
      <c r="J41" s="59"/>
      <c r="K41" s="59">
        <f t="shared" si="0"/>
        <v>41658</v>
      </c>
      <c r="L41" s="57"/>
    </row>
    <row r="42" spans="1:12" ht="15.75" thickBot="1">
      <c r="A42" s="41">
        <v>4</v>
      </c>
      <c r="B42" s="48" t="s">
        <v>29</v>
      </c>
      <c r="C42" s="43">
        <v>11376</v>
      </c>
      <c r="D42" s="43"/>
      <c r="E42" s="49"/>
      <c r="F42" s="43"/>
      <c r="G42" s="44"/>
      <c r="H42" s="44"/>
      <c r="I42" s="44"/>
      <c r="J42" s="44"/>
      <c r="K42" s="45">
        <f t="shared" si="0"/>
        <v>11376</v>
      </c>
      <c r="L42" s="51"/>
    </row>
    <row r="43" spans="1:12" ht="15.75" thickBot="1">
      <c r="A43" s="41">
        <v>5</v>
      </c>
      <c r="B43" s="48" t="s">
        <v>30</v>
      </c>
      <c r="C43" s="43">
        <v>93184</v>
      </c>
      <c r="D43" s="43"/>
      <c r="E43" s="43">
        <v>18100</v>
      </c>
      <c r="F43" s="43"/>
      <c r="G43" s="44"/>
      <c r="H43" s="44"/>
      <c r="I43" s="44"/>
      <c r="J43" s="44"/>
      <c r="K43" s="45">
        <f t="shared" si="0"/>
        <v>111284</v>
      </c>
      <c r="L43" s="51"/>
    </row>
    <row r="44" spans="1:12" ht="15.75" thickBot="1">
      <c r="A44" s="41">
        <v>6</v>
      </c>
      <c r="B44" s="48" t="s">
        <v>51</v>
      </c>
      <c r="C44" s="43">
        <v>6392</v>
      </c>
      <c r="D44" s="43"/>
      <c r="E44" s="43">
        <v>6031</v>
      </c>
      <c r="F44" s="43"/>
      <c r="G44" s="44"/>
      <c r="H44" s="44"/>
      <c r="I44" s="44"/>
      <c r="J44" s="44"/>
      <c r="K44" s="45">
        <f t="shared" si="0"/>
        <v>12423</v>
      </c>
      <c r="L44" s="51"/>
    </row>
    <row r="45" spans="1:12" ht="15.75" thickBot="1">
      <c r="A45" s="41">
        <v>7</v>
      </c>
      <c r="B45" s="48" t="s">
        <v>52</v>
      </c>
      <c r="C45" s="43">
        <v>640</v>
      </c>
      <c r="D45" s="43"/>
      <c r="E45" s="43">
        <v>5300</v>
      </c>
      <c r="F45" s="43"/>
      <c r="G45" s="44"/>
      <c r="H45" s="44"/>
      <c r="I45" s="44"/>
      <c r="J45" s="44"/>
      <c r="K45" s="45">
        <f t="shared" si="0"/>
        <v>5940</v>
      </c>
      <c r="L45" s="51"/>
    </row>
    <row r="46" spans="1:12" ht="15.75" thickBot="1">
      <c r="A46" s="41">
        <v>8</v>
      </c>
      <c r="B46" s="48" t="s">
        <v>77</v>
      </c>
      <c r="C46" s="43">
        <v>478450</v>
      </c>
      <c r="D46" s="43"/>
      <c r="E46" s="43">
        <v>4800</v>
      </c>
      <c r="F46" s="43">
        <v>17000</v>
      </c>
      <c r="G46" s="44"/>
      <c r="H46" s="44"/>
      <c r="I46" s="44"/>
      <c r="J46" s="44"/>
      <c r="K46" s="45">
        <f t="shared" si="0"/>
        <v>500250</v>
      </c>
      <c r="L46" s="52"/>
    </row>
    <row r="47" spans="1:12" ht="15">
      <c r="A47" s="46"/>
      <c r="B47" s="78" t="s">
        <v>31</v>
      </c>
      <c r="C47" s="74">
        <v>360788</v>
      </c>
      <c r="D47" s="74"/>
      <c r="E47" s="63"/>
      <c r="F47" s="74">
        <v>17000</v>
      </c>
      <c r="G47" s="74"/>
      <c r="H47" s="74"/>
      <c r="I47" s="74"/>
      <c r="J47" s="74"/>
      <c r="K47" s="74">
        <f t="shared" si="0"/>
        <v>377788</v>
      </c>
      <c r="L47" s="53"/>
    </row>
    <row r="48" spans="1:12" ht="15">
      <c r="A48" s="47"/>
      <c r="B48" s="79" t="s">
        <v>32</v>
      </c>
      <c r="C48" s="75">
        <v>74190</v>
      </c>
      <c r="D48" s="75"/>
      <c r="E48" s="75">
        <v>100</v>
      </c>
      <c r="F48" s="75"/>
      <c r="G48" s="75"/>
      <c r="H48" s="75"/>
      <c r="I48" s="75"/>
      <c r="J48" s="75"/>
      <c r="K48" s="75">
        <f t="shared" si="0"/>
        <v>74290</v>
      </c>
      <c r="L48" s="53"/>
    </row>
    <row r="49" spans="1:12" ht="15">
      <c r="A49" s="47"/>
      <c r="B49" s="79" t="s">
        <v>65</v>
      </c>
      <c r="C49" s="75">
        <v>26402</v>
      </c>
      <c r="D49" s="75"/>
      <c r="E49" s="75">
        <v>4700</v>
      </c>
      <c r="F49" s="75"/>
      <c r="G49" s="75"/>
      <c r="H49" s="75"/>
      <c r="I49" s="75"/>
      <c r="J49" s="75"/>
      <c r="K49" s="75">
        <f t="shared" si="0"/>
        <v>31102</v>
      </c>
      <c r="L49" s="53"/>
    </row>
    <row r="50" spans="1:12" ht="15.75" thickBot="1">
      <c r="A50" s="37"/>
      <c r="B50" s="58" t="s">
        <v>50</v>
      </c>
      <c r="C50" s="59">
        <v>17070</v>
      </c>
      <c r="D50" s="59"/>
      <c r="E50" s="73"/>
      <c r="F50" s="59"/>
      <c r="G50" s="59"/>
      <c r="H50" s="59"/>
      <c r="I50" s="59"/>
      <c r="J50" s="59"/>
      <c r="K50" s="59">
        <f t="shared" si="0"/>
        <v>17070</v>
      </c>
      <c r="L50" s="54"/>
    </row>
    <row r="51" spans="1:12" ht="15.75" thickBot="1">
      <c r="A51" s="41">
        <v>9</v>
      </c>
      <c r="B51" s="48" t="s">
        <v>33</v>
      </c>
      <c r="C51" s="43">
        <v>43366</v>
      </c>
      <c r="D51" s="43"/>
      <c r="E51" s="43">
        <v>44560</v>
      </c>
      <c r="F51" s="43">
        <v>3900</v>
      </c>
      <c r="G51" s="44"/>
      <c r="H51" s="44"/>
      <c r="I51" s="44"/>
      <c r="J51" s="44"/>
      <c r="K51" s="45">
        <f t="shared" si="0"/>
        <v>91826</v>
      </c>
      <c r="L51" s="2"/>
    </row>
    <row r="52" spans="1:12" ht="15.75" thickBot="1">
      <c r="A52" s="41">
        <v>10</v>
      </c>
      <c r="B52" s="48" t="s">
        <v>34</v>
      </c>
      <c r="C52" s="43">
        <v>15537</v>
      </c>
      <c r="D52" s="43"/>
      <c r="E52" s="43">
        <v>3460</v>
      </c>
      <c r="F52" s="43"/>
      <c r="G52" s="44"/>
      <c r="H52" s="44"/>
      <c r="I52" s="44"/>
      <c r="J52" s="44"/>
      <c r="K52" s="45">
        <f t="shared" si="0"/>
        <v>18997</v>
      </c>
      <c r="L52" s="2"/>
    </row>
    <row r="53" spans="1:12" ht="15.75" thickBot="1">
      <c r="A53" s="41">
        <v>11</v>
      </c>
      <c r="B53" s="48" t="s">
        <v>35</v>
      </c>
      <c r="C53" s="43">
        <v>35975</v>
      </c>
      <c r="D53" s="43"/>
      <c r="E53" s="43">
        <v>9300</v>
      </c>
      <c r="F53" s="43"/>
      <c r="G53" s="44"/>
      <c r="H53" s="44"/>
      <c r="I53" s="44"/>
      <c r="J53" s="44"/>
      <c r="K53" s="45">
        <f t="shared" si="0"/>
        <v>45275</v>
      </c>
      <c r="L53" s="56"/>
    </row>
    <row r="54" spans="1:12" ht="15.75" thickBot="1">
      <c r="A54" s="41">
        <v>12</v>
      </c>
      <c r="B54" s="48" t="s">
        <v>39</v>
      </c>
      <c r="C54" s="43"/>
      <c r="D54" s="43"/>
      <c r="E54" s="43"/>
      <c r="F54" s="43"/>
      <c r="G54" s="27">
        <v>17504</v>
      </c>
      <c r="H54" s="50">
        <v>29250</v>
      </c>
      <c r="I54" s="27">
        <v>2413</v>
      </c>
      <c r="J54" s="82">
        <v>36800</v>
      </c>
      <c r="K54" s="45">
        <f>SUM(C54:J54)</f>
        <v>85967</v>
      </c>
      <c r="L54" s="68"/>
    </row>
    <row r="55" spans="1:12" ht="15.75" thickBot="1">
      <c r="A55" s="41">
        <v>13</v>
      </c>
      <c r="B55" s="42" t="s">
        <v>49</v>
      </c>
      <c r="C55" s="43"/>
      <c r="D55" s="43">
        <v>108850</v>
      </c>
      <c r="E55" s="43"/>
      <c r="F55" s="43"/>
      <c r="G55" s="44"/>
      <c r="H55" s="44"/>
      <c r="I55" s="44"/>
      <c r="J55" s="44"/>
      <c r="K55" s="45">
        <f t="shared" si="0"/>
        <v>108850</v>
      </c>
      <c r="L55" s="2"/>
    </row>
    <row r="56" spans="1:12" ht="15.75" thickBot="1">
      <c r="A56" s="84"/>
      <c r="B56" s="85" t="s">
        <v>25</v>
      </c>
      <c r="C56" s="86">
        <f>SUM(C29,C35,C38,C42,C43,C44,C45,C46,C51,C52,C53,C54,C55)</f>
        <v>5243753</v>
      </c>
      <c r="D56" s="86">
        <f>SUM(D29,D35,D38,D42,D43,D44,D45,D46,D51,D52,D53,D54,D55)</f>
        <v>108850</v>
      </c>
      <c r="E56" s="86">
        <f aca="true" t="shared" si="1" ref="E56:J56">SUM(E29,E35,E38,E42,E43,E44,E45,E46,E51,E52,E53,E54)</f>
        <v>615820</v>
      </c>
      <c r="F56" s="86">
        <f t="shared" si="1"/>
        <v>79365</v>
      </c>
      <c r="G56" s="86">
        <f t="shared" si="1"/>
        <v>17504</v>
      </c>
      <c r="H56" s="86">
        <f t="shared" si="1"/>
        <v>29250</v>
      </c>
      <c r="I56" s="86">
        <f t="shared" si="1"/>
        <v>2413</v>
      </c>
      <c r="J56" s="86">
        <f t="shared" si="1"/>
        <v>36800</v>
      </c>
      <c r="K56" s="72">
        <f>SUM(C56:J56)</f>
        <v>6133755</v>
      </c>
      <c r="L56" s="69"/>
    </row>
    <row r="57" spans="1:12" ht="15">
      <c r="A57" s="83"/>
      <c r="B57" s="36"/>
      <c r="C57" s="12"/>
      <c r="D57" s="12"/>
      <c r="E57" s="12"/>
      <c r="F57" s="12"/>
      <c r="G57" s="12"/>
      <c r="H57" s="12"/>
      <c r="I57" s="12"/>
      <c r="J57" s="12"/>
      <c r="K57" s="12"/>
      <c r="L57" s="69"/>
    </row>
    <row r="58" spans="1:12" ht="13.5">
      <c r="A58" s="4"/>
      <c r="B58" s="61" t="s">
        <v>44</v>
      </c>
      <c r="C58" s="4"/>
      <c r="D58" s="1" t="s">
        <v>46</v>
      </c>
      <c r="E58" s="4"/>
      <c r="F58" s="4"/>
      <c r="G58" s="4"/>
      <c r="H58" s="4"/>
      <c r="I58" s="4"/>
      <c r="J58" s="4"/>
      <c r="K58" s="5"/>
      <c r="L58" s="1"/>
    </row>
    <row r="59" spans="1:12" ht="13.5">
      <c r="A59" s="4"/>
      <c r="B59" s="62" t="s">
        <v>45</v>
      </c>
      <c r="C59" s="4"/>
      <c r="D59" s="1" t="s">
        <v>47</v>
      </c>
      <c r="E59" s="4"/>
      <c r="F59" s="3"/>
      <c r="G59" s="4"/>
      <c r="H59" s="4"/>
      <c r="I59" s="4"/>
      <c r="J59" s="4"/>
      <c r="K59" s="5"/>
      <c r="L59" s="1"/>
    </row>
  </sheetData>
  <sheetProtection/>
  <mergeCells count="3">
    <mergeCell ref="B2:F2"/>
    <mergeCell ref="B3:F3"/>
    <mergeCell ref="F23:K23"/>
  </mergeCells>
  <printOptions/>
  <pageMargins left="0.7480314960629921" right="0.5511811023622047" top="0.984251968503937" bottom="0.787401574803149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Kasutaja</cp:lastModifiedBy>
  <cp:lastPrinted>2013-12-19T08:55:39Z</cp:lastPrinted>
  <dcterms:created xsi:type="dcterms:W3CDTF">2004-06-17T13:54:27Z</dcterms:created>
  <dcterms:modified xsi:type="dcterms:W3CDTF">2018-07-05T09:37:41Z</dcterms:modified>
  <cp:category/>
  <cp:version/>
  <cp:contentType/>
  <cp:contentStatus/>
</cp:coreProperties>
</file>